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6B6C2D01-648F-4515-9B06-B955690F34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F21" i="1"/>
  <c r="F20" i="1"/>
  <c r="F19" i="1"/>
  <c r="F18" i="1"/>
  <c r="F17" i="1"/>
  <c r="F16" i="1"/>
  <c r="G16" i="1" s="1"/>
  <c r="F13" i="1"/>
  <c r="G13" i="1" s="1"/>
  <c r="F12" i="1"/>
  <c r="G12" i="1" s="1"/>
  <c r="F11" i="1"/>
  <c r="G11" i="1" s="1"/>
  <c r="F10" i="1"/>
  <c r="F9" i="1"/>
  <c r="F8" i="1"/>
  <c r="F7" i="1"/>
  <c r="E15" i="1"/>
  <c r="D15" i="1"/>
  <c r="E6" i="1"/>
  <c r="D6" i="1"/>
  <c r="C15" i="1"/>
  <c r="C6" i="1"/>
  <c r="G22" i="1" l="1"/>
  <c r="G17" i="1"/>
  <c r="G21" i="1"/>
  <c r="G18" i="1"/>
  <c r="G19" i="1"/>
  <c r="G20" i="1"/>
  <c r="G8" i="1"/>
  <c r="G9" i="1"/>
  <c r="G10" i="1"/>
  <c r="F15" i="1"/>
  <c r="D4" i="1"/>
  <c r="E4" i="1"/>
  <c r="G7" i="1"/>
  <c r="F6" i="1"/>
  <c r="C4" i="1"/>
  <c r="G15" i="1" l="1"/>
  <c r="G6" i="1"/>
  <c r="G4" i="1" s="1"/>
  <c r="F4" i="1"/>
</calcChain>
</file>

<file path=xl/sharedStrings.xml><?xml version="1.0" encoding="utf-8"?>
<sst xmlns="http://schemas.openxmlformats.org/spreadsheetml/2006/main" count="33" uniqueCount="32">
  <si>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</si>
  <si>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</si>
  <si>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</si>
  <si>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</si>
  <si>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</si>
  <si>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</si>
  <si>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</si>
  <si>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</si>
  <si>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</si>
  <si>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</si>
  <si>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</si>
  <si>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</si>
  <si>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</si>
  <si>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</si>
  <si>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</si>
  <si>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</si>
  <si>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</si>
  <si>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</si>
  <si>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</si>
  <si>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</si>
  <si>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</si>
  <si>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</si>
  <si>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</si>
  <si>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</si>
  <si>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</si>
  <si>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</si>
  <si>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</si>
  <si>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</si>
  <si>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</si>
  <si>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</si>
  <si>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</si>
  <si>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Analítico del Activo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</si>
</sst>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4" fontId="2" fillId="0" borderId="11" xfId="8" applyNumberFormat="1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31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584321732.27999997</v>
      </c>
      <c r="D4" s="13">
        <f t="shared" ref="D4:G4" si="0">+D6+D15</f>
        <v>571934302.16000009</v>
      </c>
      <c r="E4" s="13">
        <f t="shared" si="0"/>
        <v>541188805.78999996</v>
      </c>
      <c r="F4" s="13">
        <f t="shared" si="0"/>
        <v>615067228.6500001</v>
      </c>
      <c r="G4" s="13">
        <f t="shared" si="0"/>
        <v>30745496.370000008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408697005.67000002</v>
      </c>
      <c r="D6" s="13">
        <f t="shared" ref="D6:G6" si="1">SUM(D7:D13)</f>
        <v>513022805.33000004</v>
      </c>
      <c r="E6" s="13">
        <f t="shared" si="1"/>
        <v>513238129.75999993</v>
      </c>
      <c r="F6" s="13">
        <f t="shared" si="1"/>
        <v>408481681.24000007</v>
      </c>
      <c r="G6" s="13">
        <f t="shared" si="1"/>
        <v>-215324.42999999225</v>
      </c>
    </row>
    <row r="7" spans="1:7" x14ac:dyDescent="0.2">
      <c r="A7" s="3">
        <v>1110</v>
      </c>
      <c r="B7" s="7" t="s">
        <v>9</v>
      </c>
      <c r="C7" s="13">
        <v>153934119.02000001</v>
      </c>
      <c r="D7" s="13">
        <v>383244059.70999998</v>
      </c>
      <c r="E7" s="13">
        <v>408684886.64999998</v>
      </c>
      <c r="F7" s="13">
        <f>+C7+D7-E7</f>
        <v>128493292.08000004</v>
      </c>
      <c r="G7" s="13">
        <f>+F7-C7</f>
        <v>-25440826.939999968</v>
      </c>
    </row>
    <row r="8" spans="1:7" x14ac:dyDescent="0.2">
      <c r="A8" s="3">
        <v>1120</v>
      </c>
      <c r="B8" s="7" t="s">
        <v>10</v>
      </c>
      <c r="C8" s="13">
        <v>49320134.740000002</v>
      </c>
      <c r="D8" s="13">
        <v>60782855.859999999</v>
      </c>
      <c r="E8" s="13">
        <v>68771730.150000006</v>
      </c>
      <c r="F8" s="13">
        <f t="shared" ref="F8:F13" si="2">+C8+D8-E8</f>
        <v>41331260.449999988</v>
      </c>
      <c r="G8" s="13">
        <f t="shared" ref="G8:G13" si="3">+F8-C8</f>
        <v>-7988874.290000014</v>
      </c>
    </row>
    <row r="9" spans="1:7" x14ac:dyDescent="0.2">
      <c r="A9" s="3">
        <v>1130</v>
      </c>
      <c r="B9" s="7" t="s">
        <v>11</v>
      </c>
      <c r="C9" s="13">
        <v>18859447.23</v>
      </c>
      <c r="D9" s="13">
        <v>200990.16</v>
      </c>
      <c r="E9" s="13">
        <v>10496082.779999999</v>
      </c>
      <c r="F9" s="13">
        <f t="shared" si="2"/>
        <v>8564354.6100000013</v>
      </c>
      <c r="G9" s="13">
        <f t="shared" si="3"/>
        <v>-10295092.619999999</v>
      </c>
    </row>
    <row r="10" spans="1:7" x14ac:dyDescent="0.2">
      <c r="A10" s="3">
        <v>1140</v>
      </c>
      <c r="B10" s="7" t="s">
        <v>1</v>
      </c>
      <c r="C10" s="13">
        <v>188233393.38999999</v>
      </c>
      <c r="D10" s="13">
        <v>68794899.599999994</v>
      </c>
      <c r="E10" s="13">
        <v>25285430.18</v>
      </c>
      <c r="F10" s="13">
        <f t="shared" si="2"/>
        <v>231742862.80999997</v>
      </c>
      <c r="G10" s="13">
        <f t="shared" si="3"/>
        <v>43509469.419999987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-1650088.71</v>
      </c>
      <c r="D12" s="13">
        <v>0</v>
      </c>
      <c r="E12" s="13">
        <v>0</v>
      </c>
      <c r="F12" s="13">
        <f t="shared" si="2"/>
        <v>-1650088.71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SUM(C16:C24)</f>
        <v>175624726.61000001</v>
      </c>
      <c r="D15" s="13">
        <f t="shared" ref="D15:G15" si="4">SUM(D16:D24)</f>
        <v>58911496.830000006</v>
      </c>
      <c r="E15" s="13">
        <f t="shared" si="4"/>
        <v>27950676.030000001</v>
      </c>
      <c r="F15" s="13">
        <f t="shared" si="4"/>
        <v>206585547.41</v>
      </c>
      <c r="G15" s="13">
        <f t="shared" si="4"/>
        <v>30960820.800000001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4" si="5">+C16+D16-E16</f>
        <v>0</v>
      </c>
      <c r="G16" s="13">
        <f t="shared" ref="G16:G24" si="6">+F16-C16</f>
        <v>0</v>
      </c>
    </row>
    <row r="17" spans="1:7" x14ac:dyDescent="0.2">
      <c r="A17" s="3">
        <v>1220</v>
      </c>
      <c r="B17" s="7" t="s">
        <v>16</v>
      </c>
      <c r="C17" s="14">
        <v>133866742.29000001</v>
      </c>
      <c r="D17" s="14">
        <v>35423296.130000003</v>
      </c>
      <c r="E17" s="14">
        <v>1453326.18</v>
      </c>
      <c r="F17" s="14">
        <f t="shared" si="5"/>
        <v>167836712.24000001</v>
      </c>
      <c r="G17" s="14">
        <f t="shared" si="6"/>
        <v>33969969.950000003</v>
      </c>
    </row>
    <row r="18" spans="1:7" x14ac:dyDescent="0.2">
      <c r="A18" s="3">
        <v>1230</v>
      </c>
      <c r="B18" s="7" t="s">
        <v>17</v>
      </c>
      <c r="C18" s="14">
        <v>49214669.729999997</v>
      </c>
      <c r="D18" s="14">
        <v>18418488.379999999</v>
      </c>
      <c r="E18" s="14">
        <v>18338289.449999999</v>
      </c>
      <c r="F18" s="14">
        <f t="shared" si="5"/>
        <v>49294868.659999996</v>
      </c>
      <c r="G18" s="14">
        <f t="shared" si="6"/>
        <v>80198.929999999702</v>
      </c>
    </row>
    <row r="19" spans="1:7" x14ac:dyDescent="0.2">
      <c r="A19" s="3">
        <v>1240</v>
      </c>
      <c r="B19" s="7" t="s">
        <v>18</v>
      </c>
      <c r="C19" s="13">
        <v>15725282.640000001</v>
      </c>
      <c r="D19" s="13">
        <v>2133580.02</v>
      </c>
      <c r="E19" s="13">
        <v>1784845.66</v>
      </c>
      <c r="F19" s="13">
        <f t="shared" si="5"/>
        <v>16074017</v>
      </c>
      <c r="G19" s="13">
        <f t="shared" si="6"/>
        <v>348734.3599999994</v>
      </c>
    </row>
    <row r="20" spans="1:7" x14ac:dyDescent="0.2">
      <c r="A20" s="3">
        <v>1250</v>
      </c>
      <c r="B20" s="7" t="s">
        <v>19</v>
      </c>
      <c r="C20" s="13">
        <v>1301618.32</v>
      </c>
      <c r="D20" s="13">
        <v>603898.31999999995</v>
      </c>
      <c r="E20" s="13">
        <v>413153.14</v>
      </c>
      <c r="F20" s="13">
        <f t="shared" si="5"/>
        <v>1492363.5</v>
      </c>
      <c r="G20" s="13">
        <f t="shared" si="6"/>
        <v>190745.17999999993</v>
      </c>
    </row>
    <row r="21" spans="1:7" x14ac:dyDescent="0.2">
      <c r="A21" s="3">
        <v>1260</v>
      </c>
      <c r="B21" s="7" t="s">
        <v>20</v>
      </c>
      <c r="C21" s="13">
        <v>-24483586.370000001</v>
      </c>
      <c r="D21" s="13">
        <v>0</v>
      </c>
      <c r="E21" s="13">
        <v>3628827.62</v>
      </c>
      <c r="F21" s="13">
        <f t="shared" si="5"/>
        <v>-28112413.990000002</v>
      </c>
      <c r="G21" s="13">
        <f t="shared" si="6"/>
        <v>-3628827.620000001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2332233.98</v>
      </c>
      <c r="E22" s="13">
        <v>2332233.98</v>
      </c>
      <c r="F22" s="13">
        <f t="shared" si="5"/>
        <v>0</v>
      </c>
      <c r="G22" s="13">
        <f t="shared" si="6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5"/>
        <v>0</v>
      </c>
      <c r="G23" s="13">
        <f t="shared" si="6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5"/>
        <v>0</v>
      </c>
      <c r="G24" s="13">
        <f t="shared" si="6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  <row r="32" spans="1:7" x14ac:dyDescent="0.2">
      <c r="A32" s="22" t="s">
        <v>26</v>
      </c>
      <c r="B32" s="22"/>
      <c r="C32" s="22"/>
      <c r="E32" s="22" t="s">
        <v>26</v>
      </c>
      <c r="F32" s="22"/>
      <c r="G32" s="22"/>
    </row>
    <row r="33" spans="1:7" x14ac:dyDescent="0.2">
      <c r="A33" s="22" t="s">
        <v>27</v>
      </c>
      <c r="B33" s="22"/>
      <c r="C33" s="22"/>
      <c r="E33" s="22" t="s">
        <v>29</v>
      </c>
      <c r="F33" s="22"/>
      <c r="G33" s="22"/>
    </row>
    <row r="34" spans="1:7" x14ac:dyDescent="0.2">
      <c r="A34" s="22" t="s">
        <v>28</v>
      </c>
      <c r="B34" s="22"/>
      <c r="C34" s="22"/>
      <c r="E34" s="22" t="s">
        <v>30</v>
      </c>
      <c r="F34" s="22"/>
      <c r="G34" s="22"/>
    </row>
  </sheetData>
  <sheetProtection formatCells="0" formatColumns="0" formatRows="0" autoFilter="0"/>
  <mergeCells count="7">
    <mergeCell ref="A1:G1"/>
    <mergeCell ref="A32:C32"/>
    <mergeCell ref="A33:C33"/>
    <mergeCell ref="A34:C34"/>
    <mergeCell ref="E32:G32"/>
    <mergeCell ref="E33:G33"/>
    <mergeCell ref="E34:G34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2018-03-08T18:40:55Z</cp:lastPrinted>
  <dcterms:created xsi:type="dcterms:W3CDTF">2014-02-09T04:04:15Z</dcterms:created>
  <dcterms:modified xsi:type="dcterms:W3CDTF">2022-10-25T17:43:01Z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